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<sst xmlns="http://schemas.openxmlformats.org/spreadsheetml/2006/main" count="72" uniqueCount="46">
  <si>
    <t>Znak: EZ/365/416/23 (120725)</t>
  </si>
  <si>
    <t xml:space="preserve"> </t>
  </si>
  <si>
    <t>Załącznik nr 1 Formularz asortymentowo-cenowy</t>
  </si>
  <si>
    <t>GRUPA KOSZTOWA</t>
  </si>
  <si>
    <t>L.p.</t>
  </si>
  <si>
    <t>Nazwa sprzętu asortymentu – pełny opis przedmiotu zamówienia w podziale na części</t>
  </si>
  <si>
    <t>Nazwa własna asortymentu</t>
  </si>
  <si>
    <t>Nr katalogowy asortymentu</t>
  </si>
  <si>
    <t>Grupa / Kategoria wg Wspólnego Słownika Zamówień (CPV)</t>
  </si>
  <si>
    <t>j.m.</t>
  </si>
  <si>
    <t>Ilość w szt.</t>
  </si>
  <si>
    <t>Cena j. netto</t>
  </si>
  <si>
    <t>VAT %</t>
  </si>
  <si>
    <t>Kwota j. VAT</t>
  </si>
  <si>
    <t xml:space="preserve">Cena j. brutto  </t>
  </si>
  <si>
    <t xml:space="preserve">Wartość netto </t>
  </si>
  <si>
    <t>kwota VAT</t>
  </si>
  <si>
    <t>wartość brutto</t>
  </si>
  <si>
    <t>Wyrób medyczny/asortyment</t>
  </si>
  <si>
    <t>Nr strony/pozycji w katalogu Oferenta/Kod EAN w przypadku produktu leczniczego</t>
  </si>
  <si>
    <t>Producent</t>
  </si>
  <si>
    <r>
      <rPr>
        <sz val="10"/>
        <rFont val="Calibri"/>
        <family val="2"/>
      </rPr>
      <t xml:space="preserve">Kaniule donosowe noworodkowe do terapii wysoko przepływowej.  Kaniule kompatybilne z  z urządzeniem Airvo 2 Optiflow junior 2 z łącznikiem jak wersja Ventilator Transitione.  </t>
    </r>
    <r>
      <rPr>
        <sz val="10"/>
        <color indexed="8"/>
        <rFont val="Calibri"/>
        <family val="2"/>
      </rPr>
      <t xml:space="preserve">Kaniula rozm. M 1-rok życia z łącznikami umożliwiającymi podłączenie złącza Y </t>
    </r>
  </si>
  <si>
    <t>33141220-8</t>
  </si>
  <si>
    <t>szt.</t>
  </si>
  <si>
    <t>Wyrób medyczny</t>
  </si>
  <si>
    <t xml:space="preserve">Kaniule donosowe  pediatryczne.  Kaniule kompatybilne z  z urządzeniem Airvo 2 Optiflow junior 2 z łącznikiem jak wersja Ventilator Transitione. Kaniula rozm. L do 6 roku życia </t>
  </si>
  <si>
    <t>Kaniule donosowe  pediatryczne.  Kaniule kompatybilne z  z urządzeniem Airvo 2 Optiflow junior 2 z łącznikiem jak  wersja Ventilator Transitione. Kaniula rozm. XL do 12 roku</t>
  </si>
  <si>
    <t>Układ oddechowy do respiratora kompatybilny z respiratorem Drager Evita V300, pediatryczny z nawilżaczem marki FISHER&amp;PAYKEL (TYP: MR850AEU) z podgrzewanym ramieniem wdechowym z pułapką wodną na ramieniu wydechowym z wagą ciała do 30 kg</t>
  </si>
  <si>
    <t>33141623-3</t>
  </si>
  <si>
    <t>Generator -łącznik do masek do nosowych dla niemowląt rozm. M z dwoma rurami karbowanymi umożliwiającymi podłączenie układu oddechowego.  Produkt kompatybilny z układem oddechowym kompatybilny z respiratorem Drager Evita V300 dla noworodków z nawilżaczem z podgrzewanym ramieniem wdechowym z pułapką wodną na ramieniu wydechowym z wagą ciała do 10 kg</t>
  </si>
  <si>
    <t>33190000-8</t>
  </si>
  <si>
    <r>
      <rPr>
        <sz val="10"/>
        <rFont val="Calibri"/>
        <family val="2"/>
      </rPr>
      <t xml:space="preserve">Cewnik pediatryczny dwuświatłowy 5,5 F – 8cm , 12,5 cm,15 cm. </t>
    </r>
    <r>
      <rPr>
        <b/>
        <sz val="10"/>
        <rFont val="Calibri"/>
        <family val="2"/>
      </rPr>
      <t>Po 1 szt. dla każdego rozmiaru</t>
    </r>
  </si>
  <si>
    <t xml:space="preserve"> 33141200-2</t>
  </si>
  <si>
    <t xml:space="preserve">Cewnik pediatryczny trzyświatłowy 5,5 F –  12,5 cm. </t>
  </si>
  <si>
    <r>
      <rPr>
        <sz val="10"/>
        <rFont val="Calibri"/>
        <family val="2"/>
      </rPr>
      <t xml:space="preserve">Cewnik pediatryczny dwuświatłowy 4,5 F;  6cm, 8 cm, 12,5 cm.  </t>
    </r>
    <r>
      <rPr>
        <b/>
        <sz val="10"/>
        <rFont val="Calibri"/>
        <family val="2"/>
      </rPr>
      <t>Po 1 szt. dla każdego rozmiaru</t>
    </r>
  </si>
  <si>
    <r>
      <rPr>
        <sz val="10"/>
        <rFont val="Calibri"/>
        <family val="2"/>
      </rPr>
      <t xml:space="preserve">Cewnik pediatryczny trzyświatłowy 4,5 F , 6cm, 8cm,12,5 cm. </t>
    </r>
    <r>
      <rPr>
        <b/>
        <sz val="10"/>
        <rFont val="Calibri"/>
        <family val="2"/>
      </rPr>
      <t>Po 1 szt. dla każdego rozmiaru</t>
    </r>
  </si>
  <si>
    <r>
      <rPr>
        <sz val="10"/>
        <rFont val="Calibri"/>
        <family val="2"/>
      </rPr>
      <t xml:space="preserve">Dren kateter do drenażu klatki piersiowej z trokarem, oznaczeniem głębokości, widoczny w RTG rozm. Ch 8,10;12;14;16;18. </t>
    </r>
    <r>
      <rPr>
        <b/>
        <sz val="10"/>
        <rFont val="Calibri"/>
        <family val="2"/>
      </rPr>
      <t>Po 1 szt. z każdego rozmiaru</t>
    </r>
  </si>
  <si>
    <t xml:space="preserve"> 33141642-2</t>
  </si>
  <si>
    <t>Zamawiający wymaga zaoferowania we wszystkich pozycjach "Formularza cenowego", wyrobów medycznych dopuszczonych do obrotu i stosowania na terenie RP w rozumieniu ustawy o wyrobach medycznych – za wyjątkiem produktów leczniczych</t>
  </si>
  <si>
    <t>RAZEM</t>
  </si>
  <si>
    <t>Wyszczególnienie</t>
  </si>
  <si>
    <t>Wartość netto „prawo opcji” 24 m-ce</t>
  </si>
  <si>
    <t>Wartość brutto „prawo opcji” 24 m-cy</t>
  </si>
  <si>
    <t>Wartość netto 24 m-ce i „prawo opcji” 24 m-ce</t>
  </si>
  <si>
    <t>Wartość brutto 24 m-ce i „prawo opcji” 24 m-ce</t>
  </si>
  <si>
    <t>w tym grupy kosztowe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</si>
</sst>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zł-415];[RED]\-#,##0.00\ [$zł-415]"/>
    <numFmt numFmtId="166" formatCode="#,##0"/>
    <numFmt numFmtId="167" formatCode="0%"/>
    <numFmt numFmtId="168" formatCode="#,##0.00"/>
    <numFmt numFmtId="169" formatCode="D/MM/YYYY"/>
  </numFmts>
  <fonts count="14"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2"/>
    </font>
    <font>
      <b/>
      <i/>
      <u val="single"/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u val="single"/>
      <sz val="10"/>
      <name val="Calibri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5" fontId="3" fillId="0" borderId="0" applyFill="0" applyBorder="0" applyAlignment="0" applyProtection="0"/>
    <xf numFmtId="164" fontId="2" fillId="0" borderId="0">
      <alignment/>
      <protection/>
    </xf>
  </cellStyleXfs>
  <cellXfs count="97">
    <xf numFmtId="164" fontId="0" fillId="0" borderId="0" xfId="0" applyAlignment="1">
      <alignment/>
    </xf>
    <xf numFmtId="164" fontId="4" fillId="2" borderId="0" xfId="0" applyFont="1" applyFill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5" fillId="0" borderId="0" xfId="0" applyFont="1" applyAlignment="1">
      <alignment vertical="center"/>
    </xf>
    <xf numFmtId="164" fontId="5" fillId="0" borderId="0" xfId="0" applyFont="1" applyFill="1" applyAlignment="1">
      <alignment vertical="center"/>
    </xf>
    <xf numFmtId="166" fontId="4" fillId="0" borderId="0" xfId="0" applyNumberFormat="1" applyFont="1" applyAlignment="1">
      <alignment vertical="center"/>
    </xf>
    <xf numFmtId="165" fontId="4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Alignment="1">
      <alignment horizontal="right" vertical="center"/>
    </xf>
    <xf numFmtId="165" fontId="5" fillId="0" borderId="0" xfId="0" applyNumberFormat="1" applyFont="1" applyFill="1" applyAlignment="1">
      <alignment horizontal="right" vertical="center"/>
    </xf>
    <xf numFmtId="165" fontId="5" fillId="3" borderId="0" xfId="0" applyNumberFormat="1" applyFont="1" applyFill="1" applyAlignment="1">
      <alignment horizontal="right" vertical="center"/>
    </xf>
    <xf numFmtId="164" fontId="5" fillId="3" borderId="0" xfId="0" applyFont="1" applyFill="1" applyAlignment="1">
      <alignment vertical="center" wrapText="1"/>
    </xf>
    <xf numFmtId="164" fontId="5" fillId="0" borderId="0" xfId="0" applyNumberFormat="1" applyFont="1" applyAlignment="1">
      <alignment horizontal="center" vertical="center"/>
    </xf>
    <xf numFmtId="164" fontId="4" fillId="0" borderId="0" xfId="0" applyFont="1" applyFill="1" applyAlignment="1">
      <alignment horizontal="left" vertical="center"/>
    </xf>
    <xf numFmtId="164" fontId="5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left" vertical="center"/>
    </xf>
    <xf numFmtId="164" fontId="4" fillId="0" borderId="0" xfId="0" applyFont="1" applyFill="1" applyAlignment="1">
      <alignment horizontal="center" vertical="center"/>
    </xf>
    <xf numFmtId="164" fontId="4" fillId="4" borderId="0" xfId="0" applyFont="1" applyFill="1" applyAlignment="1">
      <alignment horizontal="center" vertical="center"/>
    </xf>
    <xf numFmtId="164" fontId="6" fillId="4" borderId="1" xfId="0" applyFont="1" applyFill="1" applyBorder="1" applyAlignment="1">
      <alignment horizontal="center" vertical="center"/>
    </xf>
    <xf numFmtId="164" fontId="7" fillId="3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vertical="center"/>
    </xf>
    <xf numFmtId="164" fontId="4" fillId="4" borderId="0" xfId="0" applyFont="1" applyFill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/>
    </xf>
    <xf numFmtId="164" fontId="8" fillId="0" borderId="1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 applyProtection="1">
      <alignment horizontal="center" vertical="center" wrapText="1"/>
      <protection/>
    </xf>
    <xf numFmtId="164" fontId="4" fillId="4" borderId="1" xfId="0" applyFont="1" applyFill="1" applyBorder="1" applyAlignment="1" applyProtection="1">
      <alignment horizontal="center" vertical="center" wrapText="1"/>
      <protection/>
    </xf>
    <xf numFmtId="165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4" fillId="0" borderId="0" xfId="0" applyFont="1" applyFill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5" fillId="0" borderId="2" xfId="0" applyFont="1" applyFill="1" applyBorder="1" applyAlignment="1">
      <alignment horizontal="center" vertical="center"/>
    </xf>
    <xf numFmtId="164" fontId="5" fillId="0" borderId="3" xfId="21" applyFont="1" applyFill="1" applyBorder="1" applyAlignment="1">
      <alignment horizontal="left" vertical="center" wrapText="1"/>
      <protection/>
    </xf>
    <xf numFmtId="164" fontId="5" fillId="0" borderId="3" xfId="21" applyFont="1" applyFill="1" applyBorder="1" applyAlignment="1">
      <alignment horizontal="center" vertical="center" wrapText="1"/>
      <protection/>
    </xf>
    <xf numFmtId="164" fontId="5" fillId="0" borderId="3" xfId="21" applyFont="1" applyFill="1" applyBorder="1" applyAlignment="1">
      <alignment horizontal="center" vertical="center"/>
      <protection/>
    </xf>
    <xf numFmtId="164" fontId="9" fillId="0" borderId="3" xfId="21" applyFont="1" applyFill="1" applyBorder="1" applyAlignment="1" applyProtection="1">
      <alignment horizontal="center" vertical="center" wrapText="1"/>
      <protection locked="0"/>
    </xf>
    <xf numFmtId="166" fontId="4" fillId="4" borderId="3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7" fontId="5" fillId="0" borderId="3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right" vertical="center" wrapText="1"/>
    </xf>
    <xf numFmtId="165" fontId="5" fillId="3" borderId="2" xfId="0" applyNumberFormat="1" applyFont="1" applyFill="1" applyBorder="1" applyAlignment="1">
      <alignment horizontal="right" vertical="center" wrapText="1"/>
    </xf>
    <xf numFmtId="168" fontId="9" fillId="0" borderId="2" xfId="0" applyNumberFormat="1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vertical="center"/>
    </xf>
    <xf numFmtId="164" fontId="5" fillId="0" borderId="0" xfId="0" applyNumberFormat="1" applyFont="1" applyFill="1" applyAlignment="1">
      <alignment horizontal="center" vertical="center"/>
    </xf>
    <xf numFmtId="164" fontId="5" fillId="0" borderId="2" xfId="21" applyFont="1" applyFill="1" applyBorder="1" applyAlignment="1">
      <alignment horizontal="left" vertical="center" wrapText="1"/>
      <protection/>
    </xf>
    <xf numFmtId="164" fontId="5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 applyProtection="1">
      <alignment horizontal="center" vertical="center" wrapText="1"/>
      <protection locked="0"/>
    </xf>
    <xf numFmtId="166" fontId="4" fillId="4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7" fontId="5" fillId="0" borderId="2" xfId="0" applyNumberFormat="1" applyFont="1" applyFill="1" applyBorder="1" applyAlignment="1">
      <alignment horizontal="center" vertical="center" wrapText="1"/>
    </xf>
    <xf numFmtId="169" fontId="5" fillId="0" borderId="2" xfId="24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21" applyFont="1" applyFill="1" applyBorder="1" applyAlignment="1">
      <alignment horizontal="center" vertical="center"/>
      <protection/>
    </xf>
    <xf numFmtId="164" fontId="5" fillId="0" borderId="1" xfId="0" applyFont="1" applyFill="1" applyBorder="1" applyAlignment="1">
      <alignment horizontal="center" vertical="center"/>
    </xf>
    <xf numFmtId="164" fontId="5" fillId="0" borderId="1" xfId="21" applyFont="1" applyFill="1" applyBorder="1" applyAlignment="1">
      <alignment horizontal="left" vertical="center" wrapText="1"/>
      <protection/>
    </xf>
    <xf numFmtId="164" fontId="5" fillId="0" borderId="1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vertical="center"/>
      <protection/>
    </xf>
    <xf numFmtId="164" fontId="9" fillId="0" borderId="1" xfId="2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horizontal="right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10" fillId="0" borderId="0" xfId="0" applyFont="1" applyFill="1" applyAlignment="1">
      <alignment horizontal="center" vertical="center"/>
    </xf>
    <xf numFmtId="164" fontId="5" fillId="0" borderId="0" xfId="0" applyFont="1" applyFill="1" applyAlignment="1">
      <alignment horizontal="center" vertical="center"/>
    </xf>
    <xf numFmtId="164" fontId="5" fillId="0" borderId="0" xfId="0" applyFont="1" applyFill="1" applyBorder="1" applyAlignment="1">
      <alignment horizontal="left" vertical="center" wrapText="1"/>
    </xf>
    <xf numFmtId="164" fontId="10" fillId="0" borderId="0" xfId="21" applyFont="1" applyFill="1" applyBorder="1" applyAlignment="1">
      <alignment horizontal="center" vertical="center"/>
      <protection/>
    </xf>
    <xf numFmtId="164" fontId="7" fillId="0" borderId="0" xfId="21" applyFont="1" applyFill="1" applyBorder="1" applyAlignment="1" applyProtection="1">
      <alignment horizontal="center" vertical="center" wrapText="1"/>
      <protection locked="0"/>
    </xf>
    <xf numFmtId="166" fontId="10" fillId="0" borderId="0" xfId="0" applyNumberFormat="1" applyFont="1" applyFill="1" applyBorder="1" applyAlignment="1">
      <alignment horizontal="center" vertical="center" wrapText="1"/>
    </xf>
    <xf numFmtId="165" fontId="10" fillId="3" borderId="0" xfId="0" applyNumberFormat="1" applyFont="1" applyFill="1" applyBorder="1" applyAlignment="1">
      <alignment horizontal="center" vertical="center" wrapText="1"/>
    </xf>
    <xf numFmtId="167" fontId="10" fillId="3" borderId="0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right" vertical="center" wrapText="1"/>
    </xf>
    <xf numFmtId="168" fontId="7" fillId="3" borderId="0" xfId="0" applyNumberFormat="1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 vertical="center"/>
    </xf>
    <xf numFmtId="164" fontId="10" fillId="0" borderId="0" xfId="0" applyFont="1" applyFill="1" applyAlignment="1">
      <alignment vertical="center"/>
    </xf>
    <xf numFmtId="164" fontId="10" fillId="0" borderId="0" xfId="0" applyNumberFormat="1" applyFont="1" applyFill="1" applyAlignment="1">
      <alignment horizontal="center" vertical="center"/>
    </xf>
    <xf numFmtId="164" fontId="5" fillId="0" borderId="0" xfId="0" applyFont="1" applyFill="1" applyAlignment="1">
      <alignment horizontal="left" vertical="center"/>
    </xf>
    <xf numFmtId="165" fontId="4" fillId="3" borderId="0" xfId="0" applyNumberFormat="1" applyFont="1" applyFill="1" applyAlignment="1">
      <alignment horizontal="center" vertical="center"/>
    </xf>
    <xf numFmtId="164" fontId="5" fillId="3" borderId="0" xfId="0" applyFont="1" applyFill="1" applyAlignment="1">
      <alignment horizontal="right" vertical="center"/>
    </xf>
    <xf numFmtId="165" fontId="5" fillId="3" borderId="0" xfId="0" applyNumberFormat="1" applyFont="1" applyFill="1" applyAlignment="1">
      <alignment vertical="center"/>
    </xf>
    <xf numFmtId="164" fontId="5" fillId="3" borderId="0" xfId="0" applyFont="1" applyFill="1" applyAlignment="1">
      <alignment horizontal="right" vertical="center" wrapText="1"/>
    </xf>
    <xf numFmtId="165" fontId="5" fillId="3" borderId="0" xfId="0" applyNumberFormat="1" applyFont="1" applyFill="1" applyBorder="1" applyAlignment="1">
      <alignment horizontal="center" vertical="center"/>
    </xf>
    <xf numFmtId="164" fontId="5" fillId="3" borderId="0" xfId="0" applyFont="1" applyFill="1" applyBorder="1" applyAlignment="1">
      <alignment horizontal="center" vertical="center" wrapText="1"/>
    </xf>
    <xf numFmtId="164" fontId="5" fillId="0" borderId="0" xfId="0" applyFont="1" applyFill="1" applyAlignment="1">
      <alignment horizontal="right" vertical="center"/>
    </xf>
    <xf numFmtId="164" fontId="5" fillId="0" borderId="0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5" fontId="4" fillId="3" borderId="0" xfId="0" applyNumberFormat="1" applyFont="1" applyFill="1" applyBorder="1" applyAlignment="1">
      <alignment horizontal="center" vertical="center" wrapText="1"/>
    </xf>
    <xf numFmtId="165" fontId="12" fillId="3" borderId="0" xfId="0" applyNumberFormat="1" applyFont="1" applyFill="1" applyBorder="1" applyAlignment="1">
      <alignment horizontal="left" vertical="center"/>
    </xf>
    <xf numFmtId="166" fontId="10" fillId="3" borderId="1" xfId="0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right"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_014 dwie lok" xfId="21"/>
    <cellStyle name="Normalny_Arkusz1" xfId="22"/>
    <cellStyle name="Wynik2" xfId="23"/>
    <cellStyle name="Excel Built-in Normalny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7FF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2E4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tabSelected="1" workbookViewId="0" topLeftCell="A8">
      <selection activeCell="F5" sqref="F5:F14"/>
    </sheetView>
  </sheetViews>
  <sheetFormatPr defaultColWidth="10.28125" defaultRowHeight="12.75"/>
  <cols>
    <col min="1" max="1" width="12.421875" style="1" hidden="1" customWidth="1"/>
    <col min="2" max="2" width="6.00390625" style="2" customWidth="1"/>
    <col min="3" max="3" width="59.7109375" style="3" customWidth="1"/>
    <col min="4" max="4" width="11.57421875" style="2" customWidth="1"/>
    <col min="5" max="5" width="11.57421875" style="3" customWidth="1"/>
    <col min="6" max="6" width="11.8515625" style="4" customWidth="1"/>
    <col min="7" max="7" width="11.57421875" style="3" customWidth="1"/>
    <col min="8" max="8" width="10.28125" style="5" customWidth="1"/>
    <col min="9" max="9" width="13.00390625" style="6" customWidth="1"/>
    <col min="10" max="10" width="8.421875" style="3" customWidth="1"/>
    <col min="11" max="11" width="10.140625" style="7" customWidth="1"/>
    <col min="12" max="12" width="10.421875" style="7" customWidth="1"/>
    <col min="13" max="13" width="16.140625" style="8" customWidth="1"/>
    <col min="14" max="14" width="15.140625" style="9" customWidth="1"/>
    <col min="15" max="15" width="15.7109375" style="9" customWidth="1"/>
    <col min="16" max="16" width="18.28125" style="10" customWidth="1"/>
    <col min="17" max="17" width="15.140625" style="3" customWidth="1"/>
    <col min="18" max="18" width="16.7109375" style="3" customWidth="1"/>
    <col min="19" max="19" width="11.421875" style="3" customWidth="1"/>
    <col min="20" max="20" width="17.28125" style="11" customWidth="1"/>
    <col min="21" max="16384" width="11.421875" style="3" customWidth="1"/>
  </cols>
  <sheetData>
    <row r="1" spans="1:5" ht="22.5" customHeight="1">
      <c r="A1" s="12"/>
      <c r="B1" s="12"/>
      <c r="C1" s="12" t="s">
        <v>0</v>
      </c>
      <c r="D1" s="13"/>
      <c r="E1" s="14"/>
    </row>
    <row r="2" spans="1:16" ht="14.25">
      <c r="A2" s="15"/>
      <c r="B2" s="14"/>
      <c r="C2" s="14"/>
      <c r="D2" s="13"/>
      <c r="E2" s="14"/>
      <c r="P2" s="10" t="s">
        <v>1</v>
      </c>
    </row>
    <row r="3" spans="1:20" s="20" customFormat="1" ht="30.75" customHeight="1">
      <c r="A3" s="16"/>
      <c r="B3" s="17" t="s">
        <v>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  <c r="T3" s="19"/>
    </row>
    <row r="4" spans="1:20" s="33" customFormat="1" ht="81.75" customHeight="1">
      <c r="A4" s="21" t="s">
        <v>3</v>
      </c>
      <c r="B4" s="22" t="s">
        <v>4</v>
      </c>
      <c r="C4" s="23" t="s">
        <v>5</v>
      </c>
      <c r="D4" s="24" t="s">
        <v>6</v>
      </c>
      <c r="E4" s="24" t="s">
        <v>7</v>
      </c>
      <c r="F4" s="25" t="s">
        <v>8</v>
      </c>
      <c r="G4" s="26" t="s">
        <v>9</v>
      </c>
      <c r="H4" s="27" t="s">
        <v>10</v>
      </c>
      <c r="I4" s="28" t="s">
        <v>11</v>
      </c>
      <c r="J4" s="29" t="s">
        <v>12</v>
      </c>
      <c r="K4" s="28" t="s">
        <v>13</v>
      </c>
      <c r="L4" s="28" t="s">
        <v>14</v>
      </c>
      <c r="M4" s="28" t="s">
        <v>15</v>
      </c>
      <c r="N4" s="30" t="s">
        <v>16</v>
      </c>
      <c r="O4" s="30" t="s">
        <v>17</v>
      </c>
      <c r="P4" s="31" t="s">
        <v>18</v>
      </c>
      <c r="Q4" s="32" t="s">
        <v>19</v>
      </c>
      <c r="R4" s="25" t="s">
        <v>20</v>
      </c>
      <c r="T4" s="34"/>
    </row>
    <row r="5" spans="1:20" s="4" customFormat="1" ht="52.5" customHeight="1">
      <c r="A5" s="16">
        <v>416</v>
      </c>
      <c r="B5" s="35">
        <v>1</v>
      </c>
      <c r="C5" s="36" t="s">
        <v>21</v>
      </c>
      <c r="D5" s="37"/>
      <c r="E5" s="36"/>
      <c r="F5" s="38" t="s">
        <v>22</v>
      </c>
      <c r="G5" s="39" t="s">
        <v>23</v>
      </c>
      <c r="H5" s="40">
        <v>20</v>
      </c>
      <c r="I5" s="41"/>
      <c r="J5" s="42">
        <v>0.08</v>
      </c>
      <c r="K5" s="43">
        <f aca="true" t="shared" si="0" ref="K5:K14">I5*J5</f>
        <v>0</v>
      </c>
      <c r="L5" s="43">
        <f aca="true" t="shared" si="1" ref="L5:L14">I5+K5</f>
        <v>0</v>
      </c>
      <c r="M5" s="43">
        <f aca="true" t="shared" si="2" ref="M5:M14">H5*I5</f>
        <v>0</v>
      </c>
      <c r="N5" s="44">
        <f aca="true" t="shared" si="3" ref="N5:N14">H5*K5</f>
        <v>0</v>
      </c>
      <c r="O5" s="44">
        <f aca="true" t="shared" si="4" ref="O5:O14">H5*L5</f>
        <v>0</v>
      </c>
      <c r="P5" s="45" t="s">
        <v>24</v>
      </c>
      <c r="Q5" s="46"/>
      <c r="R5" s="47"/>
      <c r="T5" s="48"/>
    </row>
    <row r="6" spans="1:20" s="4" customFormat="1" ht="43.5" customHeight="1">
      <c r="A6" s="16">
        <v>416</v>
      </c>
      <c r="B6" s="35">
        <v>2</v>
      </c>
      <c r="C6" s="49" t="s">
        <v>25</v>
      </c>
      <c r="D6" s="50"/>
      <c r="E6" s="49"/>
      <c r="F6" s="38" t="s">
        <v>22</v>
      </c>
      <c r="G6" s="51" t="s">
        <v>23</v>
      </c>
      <c r="H6" s="52">
        <v>20</v>
      </c>
      <c r="I6" s="53"/>
      <c r="J6" s="54">
        <v>0.08</v>
      </c>
      <c r="K6" s="43">
        <f t="shared" si="0"/>
        <v>0</v>
      </c>
      <c r="L6" s="43">
        <f t="shared" si="1"/>
        <v>0</v>
      </c>
      <c r="M6" s="43">
        <f t="shared" si="2"/>
        <v>0</v>
      </c>
      <c r="N6" s="44">
        <f t="shared" si="3"/>
        <v>0</v>
      </c>
      <c r="O6" s="44">
        <f t="shared" si="4"/>
        <v>0</v>
      </c>
      <c r="P6" s="45" t="s">
        <v>24</v>
      </c>
      <c r="Q6" s="46"/>
      <c r="R6" s="47"/>
      <c r="T6" s="48"/>
    </row>
    <row r="7" spans="1:20" s="4" customFormat="1" ht="43.5" customHeight="1">
      <c r="A7" s="16">
        <v>416</v>
      </c>
      <c r="B7" s="35">
        <v>3</v>
      </c>
      <c r="C7" s="36" t="s">
        <v>26</v>
      </c>
      <c r="D7" s="37"/>
      <c r="E7" s="36"/>
      <c r="F7" s="38" t="s">
        <v>22</v>
      </c>
      <c r="G7" s="39" t="s">
        <v>23</v>
      </c>
      <c r="H7" s="40">
        <v>20</v>
      </c>
      <c r="I7" s="41"/>
      <c r="J7" s="42">
        <v>0.08</v>
      </c>
      <c r="K7" s="43">
        <f t="shared" si="0"/>
        <v>0</v>
      </c>
      <c r="L7" s="43">
        <f t="shared" si="1"/>
        <v>0</v>
      </c>
      <c r="M7" s="43">
        <f t="shared" si="2"/>
        <v>0</v>
      </c>
      <c r="N7" s="44">
        <f t="shared" si="3"/>
        <v>0</v>
      </c>
      <c r="O7" s="44">
        <f t="shared" si="4"/>
        <v>0</v>
      </c>
      <c r="P7" s="45" t="s">
        <v>24</v>
      </c>
      <c r="Q7" s="46"/>
      <c r="R7" s="47"/>
      <c r="T7" s="48"/>
    </row>
    <row r="8" spans="1:20" s="4" customFormat="1" ht="43.5" customHeight="1">
      <c r="A8" s="16">
        <v>416</v>
      </c>
      <c r="B8" s="35">
        <v>4</v>
      </c>
      <c r="C8" s="49" t="s">
        <v>27</v>
      </c>
      <c r="D8" s="50"/>
      <c r="E8" s="49"/>
      <c r="F8" s="55" t="s">
        <v>28</v>
      </c>
      <c r="G8" s="51" t="s">
        <v>23</v>
      </c>
      <c r="H8" s="52">
        <v>20</v>
      </c>
      <c r="I8" s="53"/>
      <c r="J8" s="54">
        <v>0.08</v>
      </c>
      <c r="K8" s="43">
        <f t="shared" si="0"/>
        <v>0</v>
      </c>
      <c r="L8" s="43">
        <f t="shared" si="1"/>
        <v>0</v>
      </c>
      <c r="M8" s="43">
        <f t="shared" si="2"/>
        <v>0</v>
      </c>
      <c r="N8" s="44">
        <f t="shared" si="3"/>
        <v>0</v>
      </c>
      <c r="O8" s="44">
        <f t="shared" si="4"/>
        <v>0</v>
      </c>
      <c r="P8" s="45" t="s">
        <v>24</v>
      </c>
      <c r="Q8" s="46"/>
      <c r="R8" s="47"/>
      <c r="T8" s="48"/>
    </row>
    <row r="9" spans="1:20" s="4" customFormat="1" ht="72" customHeight="1">
      <c r="A9" s="16">
        <v>416</v>
      </c>
      <c r="B9" s="35">
        <v>5</v>
      </c>
      <c r="C9" s="36" t="s">
        <v>29</v>
      </c>
      <c r="D9" s="37"/>
      <c r="E9" s="36"/>
      <c r="F9" s="35" t="s">
        <v>30</v>
      </c>
      <c r="G9" s="39" t="s">
        <v>23</v>
      </c>
      <c r="H9" s="40">
        <v>20</v>
      </c>
      <c r="I9" s="41"/>
      <c r="J9" s="42">
        <v>0.08</v>
      </c>
      <c r="K9" s="43">
        <f t="shared" si="0"/>
        <v>0</v>
      </c>
      <c r="L9" s="43">
        <f t="shared" si="1"/>
        <v>0</v>
      </c>
      <c r="M9" s="43">
        <f t="shared" si="2"/>
        <v>0</v>
      </c>
      <c r="N9" s="44">
        <f t="shared" si="3"/>
        <v>0</v>
      </c>
      <c r="O9" s="44">
        <f t="shared" si="4"/>
        <v>0</v>
      </c>
      <c r="P9" s="45" t="s">
        <v>24</v>
      </c>
      <c r="Q9" s="46"/>
      <c r="R9" s="47"/>
      <c r="T9" s="48"/>
    </row>
    <row r="10" spans="1:20" s="4" customFormat="1" ht="43.5" customHeight="1">
      <c r="A10" s="16">
        <v>410</v>
      </c>
      <c r="B10" s="35">
        <v>6</v>
      </c>
      <c r="C10" s="36" t="s">
        <v>31</v>
      </c>
      <c r="D10" s="37"/>
      <c r="E10" s="36"/>
      <c r="F10" s="38" t="s">
        <v>32</v>
      </c>
      <c r="G10" s="39" t="s">
        <v>23</v>
      </c>
      <c r="H10" s="40">
        <v>3</v>
      </c>
      <c r="I10" s="41"/>
      <c r="J10" s="42">
        <v>0.08</v>
      </c>
      <c r="K10" s="43">
        <f t="shared" si="0"/>
        <v>0</v>
      </c>
      <c r="L10" s="43">
        <f t="shared" si="1"/>
        <v>0</v>
      </c>
      <c r="M10" s="43">
        <f t="shared" si="2"/>
        <v>0</v>
      </c>
      <c r="N10" s="44">
        <f t="shared" si="3"/>
        <v>0</v>
      </c>
      <c r="O10" s="44">
        <f t="shared" si="4"/>
        <v>0</v>
      </c>
      <c r="P10" s="45" t="s">
        <v>24</v>
      </c>
      <c r="Q10" s="46"/>
      <c r="R10" s="47"/>
      <c r="T10" s="48"/>
    </row>
    <row r="11" spans="1:20" s="4" customFormat="1" ht="43.5" customHeight="1">
      <c r="A11" s="16">
        <v>410</v>
      </c>
      <c r="B11" s="35">
        <v>7</v>
      </c>
      <c r="C11" s="36" t="s">
        <v>33</v>
      </c>
      <c r="D11" s="37"/>
      <c r="E11" s="36"/>
      <c r="F11" s="38" t="s">
        <v>32</v>
      </c>
      <c r="G11" s="39" t="s">
        <v>23</v>
      </c>
      <c r="H11" s="40">
        <v>1</v>
      </c>
      <c r="I11" s="41"/>
      <c r="J11" s="42">
        <v>0.08</v>
      </c>
      <c r="K11" s="43">
        <f t="shared" si="0"/>
        <v>0</v>
      </c>
      <c r="L11" s="43">
        <f t="shared" si="1"/>
        <v>0</v>
      </c>
      <c r="M11" s="43">
        <f t="shared" si="2"/>
        <v>0</v>
      </c>
      <c r="N11" s="44">
        <f t="shared" si="3"/>
        <v>0</v>
      </c>
      <c r="O11" s="44">
        <f t="shared" si="4"/>
        <v>0</v>
      </c>
      <c r="P11" s="45" t="s">
        <v>24</v>
      </c>
      <c r="Q11" s="46"/>
      <c r="R11" s="47"/>
      <c r="T11" s="48"/>
    </row>
    <row r="12" spans="1:20" s="4" customFormat="1" ht="43.5" customHeight="1">
      <c r="A12" s="16">
        <v>410</v>
      </c>
      <c r="B12" s="35">
        <v>8</v>
      </c>
      <c r="C12" s="36" t="s">
        <v>34</v>
      </c>
      <c r="D12" s="37"/>
      <c r="E12" s="36"/>
      <c r="F12" s="38" t="s">
        <v>32</v>
      </c>
      <c r="G12" s="39" t="s">
        <v>23</v>
      </c>
      <c r="H12" s="40">
        <v>3</v>
      </c>
      <c r="I12" s="41"/>
      <c r="J12" s="42">
        <v>0.08</v>
      </c>
      <c r="K12" s="43">
        <f t="shared" si="0"/>
        <v>0</v>
      </c>
      <c r="L12" s="43">
        <f t="shared" si="1"/>
        <v>0</v>
      </c>
      <c r="M12" s="43">
        <f t="shared" si="2"/>
        <v>0</v>
      </c>
      <c r="N12" s="44">
        <f t="shared" si="3"/>
        <v>0</v>
      </c>
      <c r="O12" s="44">
        <f t="shared" si="4"/>
        <v>0</v>
      </c>
      <c r="P12" s="45" t="s">
        <v>24</v>
      </c>
      <c r="Q12" s="46"/>
      <c r="R12" s="47"/>
      <c r="T12" s="48"/>
    </row>
    <row r="13" spans="1:20" s="4" customFormat="1" ht="43.5" customHeight="1">
      <c r="A13" s="16">
        <v>410</v>
      </c>
      <c r="B13" s="35">
        <v>9</v>
      </c>
      <c r="C13" s="36" t="s">
        <v>35</v>
      </c>
      <c r="D13" s="37"/>
      <c r="E13" s="36"/>
      <c r="F13" s="56" t="s">
        <v>32</v>
      </c>
      <c r="G13" s="39" t="s">
        <v>23</v>
      </c>
      <c r="H13" s="40">
        <v>3</v>
      </c>
      <c r="I13" s="41"/>
      <c r="J13" s="42">
        <v>0.08</v>
      </c>
      <c r="K13" s="43">
        <f t="shared" si="0"/>
        <v>0</v>
      </c>
      <c r="L13" s="43">
        <f t="shared" si="1"/>
        <v>0</v>
      </c>
      <c r="M13" s="43">
        <f t="shared" si="2"/>
        <v>0</v>
      </c>
      <c r="N13" s="44">
        <f t="shared" si="3"/>
        <v>0</v>
      </c>
      <c r="O13" s="44">
        <f t="shared" si="4"/>
        <v>0</v>
      </c>
      <c r="P13" s="45" t="s">
        <v>24</v>
      </c>
      <c r="Q13" s="46"/>
      <c r="R13" s="47"/>
      <c r="T13" s="48"/>
    </row>
    <row r="14" spans="1:20" s="4" customFormat="1" ht="43.5" customHeight="1">
      <c r="A14" s="16">
        <v>416</v>
      </c>
      <c r="B14" s="57">
        <v>10</v>
      </c>
      <c r="C14" s="58" t="s">
        <v>36</v>
      </c>
      <c r="D14" s="59"/>
      <c r="E14" s="58"/>
      <c r="F14" s="60" t="s">
        <v>37</v>
      </c>
      <c r="G14" s="61" t="s">
        <v>23</v>
      </c>
      <c r="H14" s="62">
        <v>6</v>
      </c>
      <c r="I14" s="28"/>
      <c r="J14" s="63">
        <v>0.08</v>
      </c>
      <c r="K14" s="64">
        <f t="shared" si="0"/>
        <v>0</v>
      </c>
      <c r="L14" s="64">
        <f t="shared" si="1"/>
        <v>0</v>
      </c>
      <c r="M14" s="64">
        <f t="shared" si="2"/>
        <v>0</v>
      </c>
      <c r="N14" s="65">
        <f t="shared" si="3"/>
        <v>0</v>
      </c>
      <c r="O14" s="65">
        <f t="shared" si="4"/>
        <v>0</v>
      </c>
      <c r="P14" s="66" t="s">
        <v>24</v>
      </c>
      <c r="Q14" s="67"/>
      <c r="R14" s="47"/>
      <c r="T14" s="48"/>
    </row>
    <row r="15" spans="1:20" s="81" customFormat="1" ht="43.5" customHeight="1">
      <c r="A15" s="68"/>
      <c r="B15" s="69"/>
      <c r="C15" s="70" t="s">
        <v>38</v>
      </c>
      <c r="D15" s="70"/>
      <c r="E15" s="70"/>
      <c r="F15" s="71"/>
      <c r="G15" s="72"/>
      <c r="H15" s="73"/>
      <c r="I15" s="74"/>
      <c r="J15" s="75"/>
      <c r="K15" s="76" t="s">
        <v>39</v>
      </c>
      <c r="L15" s="76"/>
      <c r="M15" s="77">
        <f>SUM(M5:M14)</f>
        <v>0</v>
      </c>
      <c r="N15" s="77">
        <f>SUM(N5:N14)</f>
        <v>0</v>
      </c>
      <c r="O15" s="77">
        <f>SUM(O5:O14)</f>
        <v>0</v>
      </c>
      <c r="P15" s="78"/>
      <c r="Q15" s="79"/>
      <c r="R15" s="80"/>
      <c r="T15" s="82"/>
    </row>
    <row r="16" spans="1:20" s="4" customFormat="1" ht="12.75" customHeight="1">
      <c r="A16" s="15"/>
      <c r="B16" s="69"/>
      <c r="C16" s="83"/>
      <c r="D16" s="69"/>
      <c r="E16" s="83"/>
      <c r="I16" s="84"/>
      <c r="J16" s="85"/>
      <c r="K16" s="86"/>
      <c r="L16" s="9"/>
      <c r="M16" s="9"/>
      <c r="N16" s="9"/>
      <c r="O16" s="9"/>
      <c r="P16" s="87"/>
      <c r="T16" s="48"/>
    </row>
    <row r="17" spans="1:20" s="4" customFormat="1" ht="12.75" customHeight="1">
      <c r="A17" s="15"/>
      <c r="B17" s="69"/>
      <c r="C17" s="83"/>
      <c r="D17" s="69"/>
      <c r="E17" s="83"/>
      <c r="I17" s="84"/>
      <c r="J17" s="85"/>
      <c r="K17" s="86"/>
      <c r="L17" s="9"/>
      <c r="M17" s="88"/>
      <c r="N17" s="88"/>
      <c r="O17" s="88"/>
      <c r="P17" s="89"/>
      <c r="T17" s="48"/>
    </row>
    <row r="18" spans="1:20" s="4" customFormat="1" ht="14.25" customHeight="1">
      <c r="A18" s="15"/>
      <c r="B18" s="69"/>
      <c r="C18" s="83"/>
      <c r="D18" s="69"/>
      <c r="E18" s="83"/>
      <c r="I18" s="6"/>
      <c r="J18" s="90"/>
      <c r="K18" s="86"/>
      <c r="L18" s="9"/>
      <c r="M18" s="88"/>
      <c r="N18" s="88"/>
      <c r="O18" s="88"/>
      <c r="P18" s="91"/>
      <c r="T18" s="48"/>
    </row>
  </sheetData>
  <sheetProtection selectLockedCells="1" selectUnlockedCells="1"/>
  <mergeCells count="3">
    <mergeCell ref="B3:R3"/>
    <mergeCell ref="C15:E15"/>
    <mergeCell ref="K15:L15"/>
  </mergeCells>
  <printOptions/>
  <pageMargins left="0.7875" right="0.7875" top="0.7875" bottom="0.7875" header="0.5118055555555555" footer="0.5118055555555555"/>
  <pageSetup firstPageNumber="1" useFirstPageNumber="1" fitToHeight="0" fitToWidth="1"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4:J10"/>
  <sheetViews>
    <sheetView workbookViewId="0" topLeftCell="A1">
      <selection activeCell="D4" activeCellId="1" sqref="F5:F14 D4"/>
    </sheetView>
  </sheetViews>
  <sheetFormatPr defaultColWidth="10.28125" defaultRowHeight="12.75"/>
  <cols>
    <col min="1" max="3" width="11.57421875" style="0" customWidth="1"/>
    <col min="4" max="4" width="19.00390625" style="0" customWidth="1"/>
    <col min="5" max="5" width="12.421875" style="0" customWidth="1"/>
    <col min="6" max="10" width="14.00390625" style="0" customWidth="1"/>
    <col min="11" max="16384" width="11.57421875" style="0" customWidth="1"/>
  </cols>
  <sheetData>
    <row r="4" spans="4:10" ht="31.5">
      <c r="D4" s="92" t="s">
        <v>40</v>
      </c>
      <c r="E4" s="28" t="s">
        <v>15</v>
      </c>
      <c r="F4" s="30" t="s">
        <v>17</v>
      </c>
      <c r="G4" s="30" t="s">
        <v>41</v>
      </c>
      <c r="H4" s="30" t="s">
        <v>42</v>
      </c>
      <c r="I4" s="30" t="s">
        <v>43</v>
      </c>
      <c r="J4" s="30" t="s">
        <v>44</v>
      </c>
    </row>
    <row r="5" spans="4:10" ht="15.75">
      <c r="D5" s="76" t="s">
        <v>39</v>
      </c>
      <c r="E5" s="77">
        <v>463177.88</v>
      </c>
      <c r="F5" s="77">
        <v>500232.11</v>
      </c>
      <c r="G5" s="77">
        <v>274435.84</v>
      </c>
      <c r="H5" s="77">
        <v>296390.71</v>
      </c>
      <c r="I5" s="77">
        <v>737613.72</v>
      </c>
      <c r="J5" s="77">
        <v>796622.82</v>
      </c>
    </row>
    <row r="6" spans="4:10" ht="14.25" customHeight="1">
      <c r="D6" s="93" t="s">
        <v>45</v>
      </c>
      <c r="E6" s="93"/>
      <c r="F6" s="94"/>
      <c r="G6" s="94"/>
      <c r="H6" s="94"/>
      <c r="I6" s="94"/>
      <c r="J6" s="94"/>
    </row>
    <row r="7" spans="4:10" ht="19.5" customHeight="1">
      <c r="D7" s="95">
        <v>104</v>
      </c>
      <c r="E7" s="96">
        <v>61680</v>
      </c>
      <c r="F7" s="96">
        <v>66614.4</v>
      </c>
      <c r="G7" s="96">
        <v>36900</v>
      </c>
      <c r="H7" s="96">
        <v>39852</v>
      </c>
      <c r="I7" s="96">
        <v>98580</v>
      </c>
      <c r="J7" s="96">
        <v>106466.4</v>
      </c>
    </row>
    <row r="8" spans="4:10" ht="19.5" customHeight="1">
      <c r="D8" s="95">
        <v>410</v>
      </c>
      <c r="E8" s="96">
        <v>51072.88</v>
      </c>
      <c r="F8" s="96">
        <v>55158.71</v>
      </c>
      <c r="G8" s="96">
        <v>29336.44</v>
      </c>
      <c r="H8" s="96">
        <v>31683.36</v>
      </c>
      <c r="I8" s="96">
        <v>80409.32</v>
      </c>
      <c r="J8" s="96">
        <v>86842.07</v>
      </c>
    </row>
    <row r="9" spans="4:10" ht="19.5" customHeight="1">
      <c r="D9" s="95">
        <v>415</v>
      </c>
      <c r="E9" s="96">
        <v>35740</v>
      </c>
      <c r="F9" s="96">
        <v>38599.2</v>
      </c>
      <c r="G9" s="96">
        <v>20796.4</v>
      </c>
      <c r="H9" s="96">
        <v>22460.11</v>
      </c>
      <c r="I9" s="96">
        <v>56536.4</v>
      </c>
      <c r="J9" s="96">
        <v>61059.31</v>
      </c>
    </row>
    <row r="10" spans="4:10" ht="19.5" customHeight="1">
      <c r="D10" s="95">
        <v>416</v>
      </c>
      <c r="E10" s="96">
        <v>314685</v>
      </c>
      <c r="F10" s="96">
        <v>339859.8</v>
      </c>
      <c r="G10" s="96">
        <v>187403</v>
      </c>
      <c r="H10" s="96">
        <v>202395.24</v>
      </c>
      <c r="I10" s="96">
        <v>502088</v>
      </c>
      <c r="J10" s="96">
        <v>542255.04</v>
      </c>
    </row>
  </sheetData>
  <sheetProtection selectLockedCells="1" selectUnlockedCells="1"/>
  <mergeCells count="1">
    <mergeCell ref="D6:E6"/>
  </mergeCells>
  <printOptions/>
  <pageMargins left="0.7875" right="0.7875" top="0.7875" bottom="0.7875" header="0.5118055555555555" footer="0.5118055555555555"/>
  <pageSetup fitToHeight="0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2023-04-27T04:55:43Z</cp:lastPrinted>
  <dcterms:modified xsi:type="dcterms:W3CDTF">2023-05-05T06:02:44Z</dcterms:modified>
  <cp:category/>
  <cp:version/>
  <cp:contentType/>
  <cp:contentStatus/>
  <cp:revision>427</cp:revision>
</cp:coreProperties>
</file>